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1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'Foglio1'!$A$1:$P$50</definedName>
  </definedNames>
  <calcPr fullCalcOnLoad="1"/>
</workbook>
</file>

<file path=xl/sharedStrings.xml><?xml version="1.0" encoding="utf-8"?>
<sst xmlns="http://schemas.openxmlformats.org/spreadsheetml/2006/main" count="25" uniqueCount="11">
  <si>
    <t>ITALIANI</t>
  </si>
  <si>
    <t>STRANIERI</t>
  </si>
  <si>
    <t xml:space="preserve">TOTALE </t>
  </si>
  <si>
    <t xml:space="preserve">ARRIVI </t>
  </si>
  <si>
    <t xml:space="preserve">PRESENZE </t>
  </si>
  <si>
    <t>MESE AGOSTO</t>
  </si>
  <si>
    <t>PERCENTUALI ARRIVI</t>
  </si>
  <si>
    <t>PERCENTUALI PRESENZE</t>
  </si>
  <si>
    <t>MESE: AGOSTO - DATI COMPL. (ALBERGHI + ES. EXTRA ALBERGHIERI) COMUNE DI CORTINA D'AMPEZZO</t>
  </si>
  <si>
    <t xml:space="preserve">MEDIA GIORNI PERMANENZA </t>
  </si>
  <si>
    <t>% +/- anno preced. sul tot.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</si>
</sst>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-mmm\-yy"/>
  </numFmts>
  <fonts count="6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Arial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b/>
      <u val="single"/>
      <sz val="16"/>
      <color indexed="18"/>
      <name val="Arial"/>
      <family val="2"/>
    </font>
    <font>
      <sz val="16"/>
      <color indexed="18"/>
      <name val="Arial"/>
      <family val="2"/>
    </font>
    <font>
      <b/>
      <sz val="16"/>
      <color indexed="18"/>
      <name val="Arial"/>
      <family val="2"/>
    </font>
    <font>
      <sz val="16"/>
      <name val="Arial"/>
      <family val="2"/>
    </font>
    <font>
      <b/>
      <sz val="12"/>
      <color indexed="5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b/>
      <sz val="9.25"/>
      <color indexed="8"/>
      <name val="Arial"/>
      <family val="0"/>
    </font>
    <font>
      <b/>
      <sz val="11.5"/>
      <color indexed="8"/>
      <name val="Arial"/>
      <family val="0"/>
    </font>
    <font>
      <b/>
      <sz val="11.5"/>
      <color indexed="10"/>
      <name val="Arial"/>
      <family val="0"/>
    </font>
    <font>
      <b/>
      <sz val="14"/>
      <color indexed="10"/>
      <name val="Arial"/>
      <family val="0"/>
    </font>
    <font>
      <sz val="5.05"/>
      <color indexed="8"/>
      <name val="Arial"/>
      <family val="0"/>
    </font>
    <font>
      <sz val="5.7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1.5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4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33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4" borderId="10" xfId="0" applyFont="1" applyFill="1" applyBorder="1" applyAlignment="1">
      <alignment/>
    </xf>
    <xf numFmtId="4" fontId="9" fillId="33" borderId="10" xfId="0" applyNumberFormat="1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10" fontId="9" fillId="33" borderId="10" xfId="0" applyNumberFormat="1" applyFont="1" applyFill="1" applyBorder="1" applyAlignment="1">
      <alignment horizontal="center"/>
    </xf>
    <xf numFmtId="10" fontId="9" fillId="0" borderId="10" xfId="0" applyNumberFormat="1" applyFont="1" applyFill="1" applyBorder="1" applyAlignment="1">
      <alignment horizontal="center"/>
    </xf>
    <xf numFmtId="10" fontId="9" fillId="34" borderId="10" xfId="0" applyNumberFormat="1" applyFont="1" applyFill="1" applyBorder="1" applyAlignment="1">
      <alignment horizontal="center"/>
    </xf>
    <xf numFmtId="3" fontId="12" fillId="33" borderId="11" xfId="0" applyNumberFormat="1" applyFont="1" applyFill="1" applyBorder="1" applyAlignment="1">
      <alignment/>
    </xf>
    <xf numFmtId="3" fontId="11" fillId="33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3" fontId="13" fillId="33" borderId="11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ARRIVI 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8275"/>
          <c:w val="0.93975"/>
          <c:h val="0.8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Foglio1!$A$4</c:f>
              <c:strCache>
                <c:ptCount val="1"/>
                <c:pt idx="0">
                  <c:v>ITALIANI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Foglio1!$B$3:$P$3</c:f>
              <c:numCache/>
            </c:numRef>
          </c:cat>
          <c:val>
            <c:numRef>
              <c:f>Foglio1!$B$4:$P$4</c:f>
              <c:numCache/>
            </c:numRef>
          </c:val>
        </c:ser>
        <c:ser>
          <c:idx val="1"/>
          <c:order val="1"/>
          <c:tx>
            <c:strRef>
              <c:f>Foglio1!$A$5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/>
              <a:lstStyle/>
              <a:p>
                <a:pPr algn="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Foglio1!$B$3:$P$3</c:f>
              <c:numCache/>
            </c:numRef>
          </c:cat>
          <c:val>
            <c:numRef>
              <c:f>Foglio1!$B$5:$P$5</c:f>
              <c:numCache/>
            </c:numRef>
          </c:val>
        </c:ser>
        <c:ser>
          <c:idx val="2"/>
          <c:order val="2"/>
          <c:tx>
            <c:strRef>
              <c:f>Foglio1!$A$6</c:f>
              <c:strCache>
                <c:ptCount val="1"/>
                <c:pt idx="0">
                  <c:v>TOTALE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numRef>
              <c:f>Foglio1!$B$3:$P$3</c:f>
              <c:numCache/>
            </c:numRef>
          </c:cat>
          <c:val>
            <c:numRef>
              <c:f>Foglio1!$B$6:$P$6</c:f>
              <c:numCache/>
            </c:numRef>
          </c:val>
        </c:ser>
        <c:axId val="53113490"/>
        <c:axId val="8259363"/>
      </c:barChart>
      <c:catAx>
        <c:axId val="53113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59363"/>
        <c:crosses val="autoZero"/>
        <c:auto val="1"/>
        <c:lblOffset val="100"/>
        <c:tickLblSkip val="1"/>
        <c:noMultiLvlLbl val="0"/>
      </c:catAx>
      <c:valAx>
        <c:axId val="8259363"/>
        <c:scaling>
          <c:orientation val="minMax"/>
          <c:max val="5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31134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9"/>
          <c:y val="0.8785"/>
          <c:w val="0.27975"/>
          <c:h val="0.1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PRESENZE    </a:t>
            </a:r>
          </a:p>
        </c:rich>
      </c:tx>
      <c:layout>
        <c:manualLayout>
          <c:xMode val="factor"/>
          <c:yMode val="factor"/>
          <c:x val="-0.00075"/>
          <c:y val="-0.02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425"/>
          <c:y val="0.08025"/>
          <c:w val="0.971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Foglio1!$A$21</c:f>
              <c:strCache>
                <c:ptCount val="1"/>
                <c:pt idx="0">
                  <c:v>ITALIANI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Foglio1!$B$20:$P$20</c:f>
              <c:numCache/>
            </c:numRef>
          </c:cat>
          <c:val>
            <c:numRef>
              <c:f>Foglio1!$B$21:$P$21</c:f>
              <c:numCache/>
            </c:numRef>
          </c:val>
        </c:ser>
        <c:ser>
          <c:idx val="1"/>
          <c:order val="1"/>
          <c:tx>
            <c:strRef>
              <c:f>Foglio1!$A$22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/>
              <a:lstStyle/>
              <a:p>
                <a:pPr algn="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Foglio1!$B$20:$P$20</c:f>
              <c:numCache/>
            </c:numRef>
          </c:cat>
          <c:val>
            <c:numRef>
              <c:f>Foglio1!$B$22:$P$22</c:f>
              <c:numCache/>
            </c:numRef>
          </c:val>
        </c:ser>
        <c:ser>
          <c:idx val="2"/>
          <c:order val="2"/>
          <c:tx>
            <c:strRef>
              <c:f>Foglio1!$A$23</c:f>
              <c:strCache>
                <c:ptCount val="1"/>
                <c:pt idx="0">
                  <c:v>TOTALE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numRef>
              <c:f>Foglio1!$B$20:$P$20</c:f>
              <c:numCache/>
            </c:numRef>
          </c:cat>
          <c:val>
            <c:numRef>
              <c:f>Foglio1!$B$23:$P$23</c:f>
              <c:numCache/>
            </c:numRef>
          </c:val>
        </c:ser>
        <c:axId val="7225404"/>
        <c:axId val="65028637"/>
      </c:barChart>
      <c:dateAx>
        <c:axId val="72254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2863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5028637"/>
        <c:scaling>
          <c:orientation val="minMax"/>
          <c:max val="33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7225404"/>
        <c:crossesAt val="1"/>
        <c:crossBetween val="between"/>
        <c:dispUnits/>
        <c:maj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95"/>
          <c:y val="0.872"/>
          <c:w val="0.28025"/>
          <c:h val="0.1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0</xdr:rowOff>
    </xdr:from>
    <xdr:to>
      <xdr:col>15</xdr:col>
      <xdr:colOff>114300</xdr:colOff>
      <xdr:row>1</xdr:row>
      <xdr:rowOff>114300</xdr:rowOff>
    </xdr:to>
    <xdr:pic>
      <xdr:nvPicPr>
        <xdr:cNvPr id="1" name="Picture 4" descr="C:\Documents and Settings\Utente\Documenti\Immagini\aacpic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0"/>
          <a:ext cx="819150" cy="38100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9525</xdr:rowOff>
    </xdr:from>
    <xdr:to>
      <xdr:col>16</xdr:col>
      <xdr:colOff>9525</xdr:colOff>
      <xdr:row>18</xdr:row>
      <xdr:rowOff>9525</xdr:rowOff>
    </xdr:to>
    <xdr:graphicFrame>
      <xdr:nvGraphicFramePr>
        <xdr:cNvPr id="2" name="Grafico 2"/>
        <xdr:cNvGraphicFramePr/>
      </xdr:nvGraphicFramePr>
      <xdr:xfrm>
        <a:off x="0" y="1533525"/>
        <a:ext cx="122015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0</xdr:colOff>
      <xdr:row>24</xdr:row>
      <xdr:rowOff>19050</xdr:rowOff>
    </xdr:from>
    <xdr:ext cx="12182475" cy="2466975"/>
    <xdr:graphicFrame>
      <xdr:nvGraphicFramePr>
        <xdr:cNvPr id="3" name="Grafico 3"/>
        <xdr:cNvGraphicFramePr/>
      </xdr:nvGraphicFramePr>
      <xdr:xfrm>
        <a:off x="0" y="5286375"/>
        <a:ext cx="1218247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50"/>
  <sheetViews>
    <sheetView tabSelected="1" zoomScale="75" zoomScaleNormal="75" zoomScalePageLayoutView="0" workbookViewId="0" topLeftCell="A1">
      <selection activeCell="M23" sqref="M23"/>
    </sheetView>
  </sheetViews>
  <sheetFormatPr defaultColWidth="9.140625" defaultRowHeight="12.75"/>
  <cols>
    <col min="1" max="1" width="19.28125" style="0" customWidth="1"/>
    <col min="2" max="2" width="10.7109375" style="1" customWidth="1"/>
    <col min="3" max="4" width="11.421875" style="1" customWidth="1"/>
    <col min="5" max="5" width="10.7109375" style="1" customWidth="1"/>
    <col min="6" max="6" width="11.421875" style="1" customWidth="1"/>
    <col min="7" max="7" width="10.7109375" style="1" customWidth="1"/>
    <col min="8" max="8" width="11.421875" style="1" customWidth="1"/>
    <col min="9" max="16" width="10.7109375" style="1" customWidth="1"/>
    <col min="17" max="19" width="11.00390625" style="5" customWidth="1"/>
    <col min="20" max="122" width="9.140625" style="5" customWidth="1"/>
  </cols>
  <sheetData>
    <row r="1" spans="1:122" s="44" customFormat="1" ht="21" thickBot="1">
      <c r="A1" s="40" t="s">
        <v>8</v>
      </c>
      <c r="B1" s="40"/>
      <c r="C1" s="41"/>
      <c r="D1" s="45"/>
      <c r="E1" s="42"/>
      <c r="F1" s="40"/>
      <c r="G1" s="40"/>
      <c r="H1" s="40"/>
      <c r="I1" s="40"/>
      <c r="J1" s="40"/>
      <c r="K1" s="41"/>
      <c r="L1" s="41"/>
      <c r="M1" s="46"/>
      <c r="N1" s="46"/>
      <c r="O1" s="46"/>
      <c r="P1" s="47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</row>
    <row r="2" spans="1:16" s="2" customFormat="1" ht="20.25">
      <c r="A2" s="52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22" s="23" customFormat="1" ht="15.75">
      <c r="A3" s="21" t="s">
        <v>5</v>
      </c>
      <c r="B3" s="22">
        <v>2000</v>
      </c>
      <c r="C3" s="22">
        <v>2001</v>
      </c>
      <c r="D3" s="22">
        <v>2002</v>
      </c>
      <c r="E3" s="22">
        <v>2003</v>
      </c>
      <c r="F3" s="22">
        <v>2004</v>
      </c>
      <c r="G3" s="22">
        <v>2005</v>
      </c>
      <c r="H3" s="22">
        <v>2006</v>
      </c>
      <c r="I3" s="22">
        <v>2007</v>
      </c>
      <c r="J3" s="22">
        <v>2008</v>
      </c>
      <c r="K3" s="22">
        <v>2009</v>
      </c>
      <c r="L3" s="22">
        <v>2010</v>
      </c>
      <c r="M3" s="22">
        <v>2011</v>
      </c>
      <c r="N3" s="22">
        <v>2012</v>
      </c>
      <c r="O3" s="22">
        <v>2013</v>
      </c>
      <c r="P3" s="22">
        <v>2014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</row>
    <row r="4" spans="1:122" s="29" customFormat="1" ht="15.75">
      <c r="A4" s="28" t="s">
        <v>0</v>
      </c>
      <c r="B4" s="35">
        <v>32533</v>
      </c>
      <c r="C4" s="35">
        <v>35266</v>
      </c>
      <c r="D4" s="35">
        <v>31714</v>
      </c>
      <c r="E4" s="35">
        <v>34784</v>
      </c>
      <c r="F4" s="35">
        <v>29976</v>
      </c>
      <c r="G4" s="35">
        <v>30860</v>
      </c>
      <c r="H4" s="35">
        <v>29087</v>
      </c>
      <c r="I4" s="35">
        <v>31290</v>
      </c>
      <c r="J4" s="35">
        <v>30231</v>
      </c>
      <c r="K4" s="35">
        <v>32306</v>
      </c>
      <c r="L4" s="35">
        <v>31230</v>
      </c>
      <c r="M4" s="35">
        <v>31129</v>
      </c>
      <c r="N4" s="35">
        <v>32614</v>
      </c>
      <c r="O4" s="35">
        <v>32577</v>
      </c>
      <c r="P4" s="35">
        <v>27216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</row>
    <row r="5" spans="1:122" s="23" customFormat="1" ht="15.75">
      <c r="A5" s="30" t="s">
        <v>1</v>
      </c>
      <c r="B5" s="36">
        <v>12066</v>
      </c>
      <c r="C5" s="36">
        <v>11854</v>
      </c>
      <c r="D5" s="36">
        <v>11819</v>
      </c>
      <c r="E5" s="36">
        <v>11616</v>
      </c>
      <c r="F5" s="36">
        <v>11606</v>
      </c>
      <c r="G5" s="36">
        <v>11310</v>
      </c>
      <c r="H5" s="36">
        <v>10843</v>
      </c>
      <c r="I5" s="36">
        <v>12008</v>
      </c>
      <c r="J5" s="36">
        <v>12277</v>
      </c>
      <c r="K5" s="36">
        <v>13089</v>
      </c>
      <c r="L5" s="36">
        <v>13726</v>
      </c>
      <c r="M5" s="36">
        <v>15206</v>
      </c>
      <c r="N5" s="36">
        <v>16209</v>
      </c>
      <c r="O5" s="36">
        <v>16753</v>
      </c>
      <c r="P5" s="36">
        <v>16692</v>
      </c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</row>
    <row r="6" spans="1:16" s="24" customFormat="1" ht="15.75">
      <c r="A6" s="21" t="s">
        <v>2</v>
      </c>
      <c r="B6" s="34">
        <f aca="true" t="shared" si="0" ref="B6:N6">SUM(B4:B5)</f>
        <v>44599</v>
      </c>
      <c r="C6" s="34">
        <f t="shared" si="0"/>
        <v>47120</v>
      </c>
      <c r="D6" s="34">
        <f t="shared" si="0"/>
        <v>43533</v>
      </c>
      <c r="E6" s="34">
        <f t="shared" si="0"/>
        <v>46400</v>
      </c>
      <c r="F6" s="34">
        <f t="shared" si="0"/>
        <v>41582</v>
      </c>
      <c r="G6" s="34">
        <f t="shared" si="0"/>
        <v>42170</v>
      </c>
      <c r="H6" s="34">
        <f t="shared" si="0"/>
        <v>39930</v>
      </c>
      <c r="I6" s="34">
        <f t="shared" si="0"/>
        <v>43298</v>
      </c>
      <c r="J6" s="34">
        <f t="shared" si="0"/>
        <v>42508</v>
      </c>
      <c r="K6" s="34">
        <f t="shared" si="0"/>
        <v>45395</v>
      </c>
      <c r="L6" s="34">
        <f t="shared" si="0"/>
        <v>44956</v>
      </c>
      <c r="M6" s="34">
        <f t="shared" si="0"/>
        <v>46335</v>
      </c>
      <c r="N6" s="34">
        <f t="shared" si="0"/>
        <v>48823</v>
      </c>
      <c r="O6" s="34">
        <v>49330</v>
      </c>
      <c r="P6" s="34">
        <f>SUM(P4:P5)</f>
        <v>43908</v>
      </c>
    </row>
    <row r="7" spans="1:16" s="24" customFormat="1" ht="15.75">
      <c r="A7" s="48" t="s">
        <v>10</v>
      </c>
      <c r="B7" s="49"/>
      <c r="C7" s="50">
        <f aca="true" t="shared" si="1" ref="C7:O7">(C6*100)/B6-100</f>
        <v>5.652593107468775</v>
      </c>
      <c r="D7" s="50">
        <f t="shared" si="1"/>
        <v>-7.612478777589132</v>
      </c>
      <c r="E7" s="50">
        <f t="shared" si="1"/>
        <v>6.58580846713987</v>
      </c>
      <c r="F7" s="50">
        <f t="shared" si="1"/>
        <v>-10.383620689655174</v>
      </c>
      <c r="G7" s="50">
        <f t="shared" si="1"/>
        <v>1.4140733971429995</v>
      </c>
      <c r="H7" s="50">
        <f t="shared" si="1"/>
        <v>-5.311833056675368</v>
      </c>
      <c r="I7" s="50">
        <f t="shared" si="1"/>
        <v>8.434760831455051</v>
      </c>
      <c r="J7" s="50">
        <f t="shared" si="1"/>
        <v>-1.824564645018242</v>
      </c>
      <c r="K7" s="50">
        <f t="shared" si="1"/>
        <v>6.791662745836078</v>
      </c>
      <c r="L7" s="50">
        <f t="shared" si="1"/>
        <v>-0.9670668575834327</v>
      </c>
      <c r="M7" s="50">
        <f t="shared" si="1"/>
        <v>3.067443722751136</v>
      </c>
      <c r="N7" s="50">
        <f t="shared" si="1"/>
        <v>5.369591021905691</v>
      </c>
      <c r="O7" s="50">
        <f t="shared" si="1"/>
        <v>1.038444995186694</v>
      </c>
      <c r="P7" s="50">
        <f>(P6*100)/O6-100</f>
        <v>-10.991283194810464</v>
      </c>
    </row>
    <row r="8" spans="1:16" s="9" customFormat="1" ht="18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s="9" customFormat="1" ht="18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s="11" customFormat="1" ht="18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ht="18">
      <c r="A11" s="3"/>
    </row>
    <row r="12" ht="18">
      <c r="A12" s="3"/>
    </row>
    <row r="13" ht="18">
      <c r="A13" s="3"/>
    </row>
    <row r="14" ht="18">
      <c r="A14" s="3"/>
    </row>
    <row r="15" ht="18">
      <c r="A15" s="3"/>
    </row>
    <row r="16" ht="18">
      <c r="A16" s="3"/>
    </row>
    <row r="17" ht="18">
      <c r="A17" s="3"/>
    </row>
    <row r="18" ht="18">
      <c r="A18" s="3"/>
    </row>
    <row r="19" spans="1:16" s="2" customFormat="1" ht="18">
      <c r="A19" s="53" t="s">
        <v>4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</row>
    <row r="20" spans="1:122" s="23" customFormat="1" ht="15.75">
      <c r="A20" s="21" t="s">
        <v>5</v>
      </c>
      <c r="B20" s="22">
        <v>2000</v>
      </c>
      <c r="C20" s="22">
        <v>2001</v>
      </c>
      <c r="D20" s="22">
        <v>2002</v>
      </c>
      <c r="E20" s="22">
        <v>2003</v>
      </c>
      <c r="F20" s="22">
        <v>2004</v>
      </c>
      <c r="G20" s="22">
        <v>2005</v>
      </c>
      <c r="H20" s="22">
        <v>2006</v>
      </c>
      <c r="I20" s="22">
        <v>2007</v>
      </c>
      <c r="J20" s="22">
        <v>2008</v>
      </c>
      <c r="K20" s="22">
        <v>2009</v>
      </c>
      <c r="L20" s="22">
        <v>2010</v>
      </c>
      <c r="M20" s="22">
        <v>2011</v>
      </c>
      <c r="N20" s="22">
        <v>2012</v>
      </c>
      <c r="O20" s="22">
        <v>2013</v>
      </c>
      <c r="P20" s="22">
        <v>2014</v>
      </c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</row>
    <row r="21" spans="1:122" s="29" customFormat="1" ht="15.75">
      <c r="A21" s="28" t="s">
        <v>0</v>
      </c>
      <c r="B21" s="35">
        <v>264514</v>
      </c>
      <c r="C21" s="35">
        <v>307388</v>
      </c>
      <c r="D21" s="35">
        <v>263756</v>
      </c>
      <c r="E21" s="35">
        <v>280328</v>
      </c>
      <c r="F21" s="35">
        <v>247593</v>
      </c>
      <c r="G21" s="35">
        <v>261571</v>
      </c>
      <c r="H21" s="35">
        <v>228529</v>
      </c>
      <c r="I21" s="35">
        <v>237080</v>
      </c>
      <c r="J21" s="35">
        <v>216972</v>
      </c>
      <c r="K21" s="35">
        <v>236367</v>
      </c>
      <c r="L21" s="35">
        <v>234207</v>
      </c>
      <c r="M21" s="35">
        <v>224974</v>
      </c>
      <c r="N21" s="35">
        <v>225436</v>
      </c>
      <c r="O21" s="35">
        <v>217878</v>
      </c>
      <c r="P21" s="35">
        <v>196586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</row>
    <row r="22" spans="1:122" s="23" customFormat="1" ht="15.75">
      <c r="A22" s="30" t="s">
        <v>1</v>
      </c>
      <c r="B22" s="36">
        <v>35325</v>
      </c>
      <c r="C22" s="36">
        <v>35820</v>
      </c>
      <c r="D22" s="36">
        <v>34885</v>
      </c>
      <c r="E22" s="36">
        <v>38438</v>
      </c>
      <c r="F22" s="36">
        <v>39701</v>
      </c>
      <c r="G22" s="36">
        <v>33320</v>
      </c>
      <c r="H22" s="36">
        <v>31490</v>
      </c>
      <c r="I22" s="36">
        <v>35919</v>
      </c>
      <c r="J22" s="36">
        <v>39091</v>
      </c>
      <c r="K22" s="36">
        <v>38583</v>
      </c>
      <c r="L22" s="36">
        <v>39835</v>
      </c>
      <c r="M22" s="36">
        <v>42865</v>
      </c>
      <c r="N22" s="36">
        <v>46092</v>
      </c>
      <c r="O22" s="36">
        <v>46483</v>
      </c>
      <c r="P22" s="36">
        <v>43588</v>
      </c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</row>
    <row r="23" spans="1:16" s="24" customFormat="1" ht="15.75">
      <c r="A23" s="21" t="s">
        <v>2</v>
      </c>
      <c r="B23" s="34">
        <f aca="true" t="shared" si="2" ref="B23:N23">SUM(B21:B22)</f>
        <v>299839</v>
      </c>
      <c r="C23" s="34">
        <f t="shared" si="2"/>
        <v>343208</v>
      </c>
      <c r="D23" s="34">
        <f t="shared" si="2"/>
        <v>298641</v>
      </c>
      <c r="E23" s="34">
        <f t="shared" si="2"/>
        <v>318766</v>
      </c>
      <c r="F23" s="34">
        <f t="shared" si="2"/>
        <v>287294</v>
      </c>
      <c r="G23" s="34">
        <f t="shared" si="2"/>
        <v>294891</v>
      </c>
      <c r="H23" s="34">
        <f t="shared" si="2"/>
        <v>260019</v>
      </c>
      <c r="I23" s="34">
        <f t="shared" si="2"/>
        <v>272999</v>
      </c>
      <c r="J23" s="34">
        <f t="shared" si="2"/>
        <v>256063</v>
      </c>
      <c r="K23" s="34">
        <f t="shared" si="2"/>
        <v>274950</v>
      </c>
      <c r="L23" s="34">
        <f t="shared" si="2"/>
        <v>274042</v>
      </c>
      <c r="M23" s="34">
        <f t="shared" si="2"/>
        <v>267839</v>
      </c>
      <c r="N23" s="34">
        <f t="shared" si="2"/>
        <v>271528</v>
      </c>
      <c r="O23" s="34">
        <v>264361</v>
      </c>
      <c r="P23" s="34">
        <f>SUM(P21:P22)</f>
        <v>240174</v>
      </c>
    </row>
    <row r="24" spans="1:16" s="24" customFormat="1" ht="15.75">
      <c r="A24" s="48" t="s">
        <v>10</v>
      </c>
      <c r="B24" s="49"/>
      <c r="C24" s="50">
        <f aca="true" t="shared" si="3" ref="C24:P24">(C23*100)/B23-100</f>
        <v>14.464095731375835</v>
      </c>
      <c r="D24" s="50">
        <f t="shared" si="3"/>
        <v>-12.985419920281572</v>
      </c>
      <c r="E24" s="50">
        <f t="shared" si="3"/>
        <v>6.738860370813114</v>
      </c>
      <c r="F24" s="50">
        <f t="shared" si="3"/>
        <v>-9.873073037902415</v>
      </c>
      <c r="G24" s="50">
        <f t="shared" si="3"/>
        <v>2.64432950218243</v>
      </c>
      <c r="H24" s="50">
        <f t="shared" si="3"/>
        <v>-11.825386329186031</v>
      </c>
      <c r="I24" s="50">
        <f t="shared" si="3"/>
        <v>4.991942896480637</v>
      </c>
      <c r="J24" s="50">
        <f t="shared" si="3"/>
        <v>-6.203685727786549</v>
      </c>
      <c r="K24" s="50">
        <f t="shared" si="3"/>
        <v>7.375919207382552</v>
      </c>
      <c r="L24" s="50">
        <f t="shared" si="3"/>
        <v>-0.330241862156754</v>
      </c>
      <c r="M24" s="50">
        <f t="shared" si="3"/>
        <v>-2.2635216499660658</v>
      </c>
      <c r="N24" s="50">
        <f t="shared" si="3"/>
        <v>1.3773199571384254</v>
      </c>
      <c r="O24" s="50">
        <f t="shared" si="3"/>
        <v>-2.6395067911964816</v>
      </c>
      <c r="P24" s="50">
        <f t="shared" si="3"/>
        <v>-9.149231543230655</v>
      </c>
    </row>
    <row r="25" spans="1:16" s="6" customFormat="1" ht="1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s="5" customFormat="1" ht="18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8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8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8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8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8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8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8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8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8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22" s="18" customFormat="1" ht="15.75">
      <c r="A36" s="54" t="s">
        <v>9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</row>
    <row r="37" spans="1:122" s="18" customFormat="1" ht="15">
      <c r="A37" s="16"/>
      <c r="B37" s="17">
        <v>1999</v>
      </c>
      <c r="C37" s="17">
        <v>2000</v>
      </c>
      <c r="D37" s="17">
        <v>2001</v>
      </c>
      <c r="E37" s="17">
        <v>2002</v>
      </c>
      <c r="F37" s="17">
        <v>2003</v>
      </c>
      <c r="G37" s="17">
        <v>2004</v>
      </c>
      <c r="H37" s="17">
        <v>2005</v>
      </c>
      <c r="I37" s="17">
        <v>2006</v>
      </c>
      <c r="J37" s="17">
        <v>2007</v>
      </c>
      <c r="K37" s="17">
        <v>2008</v>
      </c>
      <c r="L37" s="17">
        <v>2009</v>
      </c>
      <c r="M37" s="17">
        <v>2010</v>
      </c>
      <c r="N37" s="17">
        <v>2011</v>
      </c>
      <c r="O37" s="17">
        <v>2012</v>
      </c>
      <c r="P37" s="17">
        <v>2013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</row>
    <row r="38" spans="1:122" s="25" customFormat="1" ht="15">
      <c r="A38" s="20" t="s">
        <v>0</v>
      </c>
      <c r="B38" s="31">
        <f>B21/B4</f>
        <v>8.130636584391233</v>
      </c>
      <c r="C38" s="31">
        <f aca="true" t="shared" si="4" ref="C38:N38">C21/C4</f>
        <v>8.716270628934385</v>
      </c>
      <c r="D38" s="31">
        <f t="shared" si="4"/>
        <v>8.316705555905909</v>
      </c>
      <c r="E38" s="31">
        <f t="shared" si="4"/>
        <v>8.059107635694572</v>
      </c>
      <c r="F38" s="31">
        <f t="shared" si="4"/>
        <v>8.259707766212971</v>
      </c>
      <c r="G38" s="31">
        <f t="shared" si="4"/>
        <v>8.476053143227478</v>
      </c>
      <c r="H38" s="31">
        <f t="shared" si="4"/>
        <v>7.856740124454223</v>
      </c>
      <c r="I38" s="31">
        <f t="shared" si="4"/>
        <v>7.576861617130073</v>
      </c>
      <c r="J38" s="31">
        <f t="shared" si="4"/>
        <v>7.177136052396547</v>
      </c>
      <c r="K38" s="31">
        <f t="shared" si="4"/>
        <v>7.316504674054356</v>
      </c>
      <c r="L38" s="31">
        <f t="shared" si="4"/>
        <v>7.4994236311239195</v>
      </c>
      <c r="M38" s="31">
        <f t="shared" si="4"/>
        <v>7.2271515307269745</v>
      </c>
      <c r="N38" s="31">
        <f t="shared" si="4"/>
        <v>6.912246274605997</v>
      </c>
      <c r="O38" s="31">
        <f aca="true" t="shared" si="5" ref="O38:P40">O21/O4</f>
        <v>6.688092826227093</v>
      </c>
      <c r="P38" s="31">
        <f t="shared" si="5"/>
        <v>7.223177542621987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</row>
    <row r="39" spans="1:122" s="18" customFormat="1" ht="15">
      <c r="A39" s="19" t="s">
        <v>1</v>
      </c>
      <c r="B39" s="32">
        <f aca="true" t="shared" si="6" ref="B39:N39">B22/B5</f>
        <v>2.9276479363500747</v>
      </c>
      <c r="C39" s="32">
        <f t="shared" si="6"/>
        <v>3.02176480512907</v>
      </c>
      <c r="D39" s="32">
        <f t="shared" si="6"/>
        <v>2.9516033505372703</v>
      </c>
      <c r="E39" s="32">
        <f t="shared" si="6"/>
        <v>3.309056473829201</v>
      </c>
      <c r="F39" s="32">
        <f t="shared" si="6"/>
        <v>3.4207306565569535</v>
      </c>
      <c r="G39" s="32">
        <f t="shared" si="6"/>
        <v>2.9460654288240495</v>
      </c>
      <c r="H39" s="32">
        <f t="shared" si="6"/>
        <v>2.904177810569031</v>
      </c>
      <c r="I39" s="32">
        <f t="shared" si="6"/>
        <v>2.9912558294470353</v>
      </c>
      <c r="J39" s="32">
        <f t="shared" si="6"/>
        <v>3.1840840596236863</v>
      </c>
      <c r="K39" s="32">
        <f t="shared" si="6"/>
        <v>2.9477423790969515</v>
      </c>
      <c r="L39" s="32">
        <f t="shared" si="6"/>
        <v>2.902156491330322</v>
      </c>
      <c r="M39" s="32">
        <f t="shared" si="6"/>
        <v>2.818953044850717</v>
      </c>
      <c r="N39" s="32">
        <f t="shared" si="6"/>
        <v>2.8436054044049603</v>
      </c>
      <c r="O39" s="32">
        <f t="shared" si="5"/>
        <v>2.774607532979168</v>
      </c>
      <c r="P39" s="32">
        <f t="shared" si="5"/>
        <v>2.61131080757249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</row>
    <row r="40" spans="1:16" s="26" customFormat="1" ht="15">
      <c r="A40" s="16" t="s">
        <v>2</v>
      </c>
      <c r="B40" s="33">
        <f aca="true" t="shared" si="7" ref="B40:N40">B23/B6</f>
        <v>6.72299827350389</v>
      </c>
      <c r="C40" s="33">
        <f t="shared" si="7"/>
        <v>7.283701188455009</v>
      </c>
      <c r="D40" s="33">
        <f t="shared" si="7"/>
        <v>6.860106126386879</v>
      </c>
      <c r="E40" s="33">
        <f t="shared" si="7"/>
        <v>6.869956896551724</v>
      </c>
      <c r="F40" s="33">
        <f t="shared" si="7"/>
        <v>6.909095281612236</v>
      </c>
      <c r="G40" s="33">
        <f t="shared" si="7"/>
        <v>6.992909651410955</v>
      </c>
      <c r="H40" s="33">
        <f t="shared" si="7"/>
        <v>6.511870773854245</v>
      </c>
      <c r="I40" s="33">
        <f t="shared" si="7"/>
        <v>6.305118019308051</v>
      </c>
      <c r="J40" s="33">
        <f t="shared" si="7"/>
        <v>6.023877858285499</v>
      </c>
      <c r="K40" s="33">
        <f t="shared" si="7"/>
        <v>6.056834453133605</v>
      </c>
      <c r="L40" s="33">
        <f t="shared" si="7"/>
        <v>6.095782542930865</v>
      </c>
      <c r="M40" s="33">
        <f t="shared" si="7"/>
        <v>5.780489910434876</v>
      </c>
      <c r="N40" s="33">
        <f t="shared" si="7"/>
        <v>5.56147717264404</v>
      </c>
      <c r="O40" s="33">
        <f t="shared" si="5"/>
        <v>5.359031015609163</v>
      </c>
      <c r="P40" s="33">
        <f t="shared" si="5"/>
        <v>5.469937141295436</v>
      </c>
    </row>
    <row r="41" spans="1:16" ht="15.75">
      <c r="A41" s="55" t="s">
        <v>6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</row>
    <row r="42" spans="1:16" ht="15">
      <c r="A42" s="16"/>
      <c r="B42" s="17">
        <v>1999</v>
      </c>
      <c r="C42" s="17">
        <v>2000</v>
      </c>
      <c r="D42" s="17">
        <v>2001</v>
      </c>
      <c r="E42" s="17">
        <v>2002</v>
      </c>
      <c r="F42" s="17">
        <v>2003</v>
      </c>
      <c r="G42" s="17">
        <v>2004</v>
      </c>
      <c r="H42" s="17">
        <v>2005</v>
      </c>
      <c r="I42" s="17">
        <v>2006</v>
      </c>
      <c r="J42" s="17">
        <v>2007</v>
      </c>
      <c r="K42" s="17">
        <v>2008</v>
      </c>
      <c r="L42" s="17">
        <v>2009</v>
      </c>
      <c r="M42" s="17">
        <v>2010</v>
      </c>
      <c r="N42" s="17">
        <v>2011</v>
      </c>
      <c r="O42" s="17">
        <v>2012</v>
      </c>
      <c r="P42" s="17">
        <v>2013</v>
      </c>
    </row>
    <row r="43" spans="1:16" ht="15">
      <c r="A43" s="20" t="s">
        <v>0</v>
      </c>
      <c r="B43" s="37">
        <f aca="true" t="shared" si="8" ref="B43:N43">(B4/B6)</f>
        <v>0.7294558173950089</v>
      </c>
      <c r="C43" s="37">
        <f t="shared" si="8"/>
        <v>0.7484295415959253</v>
      </c>
      <c r="D43" s="37">
        <f t="shared" si="8"/>
        <v>0.7285048124411366</v>
      </c>
      <c r="E43" s="37">
        <f t="shared" si="8"/>
        <v>0.7496551724137931</v>
      </c>
      <c r="F43" s="37">
        <f t="shared" si="8"/>
        <v>0.720888846135347</v>
      </c>
      <c r="G43" s="37">
        <f t="shared" si="8"/>
        <v>0.7317998577187574</v>
      </c>
      <c r="H43" s="37">
        <f t="shared" si="8"/>
        <v>0.7284497871274731</v>
      </c>
      <c r="I43" s="37">
        <f t="shared" si="8"/>
        <v>0.7226661739572267</v>
      </c>
      <c r="J43" s="37">
        <f t="shared" si="8"/>
        <v>0.711183777171356</v>
      </c>
      <c r="K43" s="37">
        <f t="shared" si="8"/>
        <v>0.7116642802070713</v>
      </c>
      <c r="L43" s="37">
        <f t="shared" si="8"/>
        <v>0.6946792419254382</v>
      </c>
      <c r="M43" s="37">
        <f t="shared" si="8"/>
        <v>0.6718247545052336</v>
      </c>
      <c r="N43" s="37">
        <f t="shared" si="8"/>
        <v>0.6680048337873543</v>
      </c>
      <c r="O43" s="37">
        <f>(O4/O6)</f>
        <v>0.6603892154875329</v>
      </c>
      <c r="P43" s="37">
        <f>(P4/P6)</f>
        <v>0.6198414867450123</v>
      </c>
    </row>
    <row r="44" spans="1:16" ht="15">
      <c r="A44" s="19" t="s">
        <v>1</v>
      </c>
      <c r="B44" s="39">
        <f aca="true" t="shared" si="9" ref="B44:N44">(B5/B6)</f>
        <v>0.27054418260499113</v>
      </c>
      <c r="C44" s="39">
        <f t="shared" si="9"/>
        <v>0.2515704584040747</v>
      </c>
      <c r="D44" s="39">
        <f t="shared" si="9"/>
        <v>0.27149518755886337</v>
      </c>
      <c r="E44" s="39">
        <f t="shared" si="9"/>
        <v>0.2503448275862069</v>
      </c>
      <c r="F44" s="39">
        <f t="shared" si="9"/>
        <v>0.27911115386465296</v>
      </c>
      <c r="G44" s="39">
        <f t="shared" si="9"/>
        <v>0.2682001422812426</v>
      </c>
      <c r="H44" s="39">
        <f t="shared" si="9"/>
        <v>0.2715502128725269</v>
      </c>
      <c r="I44" s="39">
        <f t="shared" si="9"/>
        <v>0.27733382604277335</v>
      </c>
      <c r="J44" s="39">
        <f t="shared" si="9"/>
        <v>0.288816222828644</v>
      </c>
      <c r="K44" s="39">
        <f t="shared" si="9"/>
        <v>0.2883357197929287</v>
      </c>
      <c r="L44" s="39">
        <f t="shared" si="9"/>
        <v>0.30532075807456177</v>
      </c>
      <c r="M44" s="39">
        <f t="shared" si="9"/>
        <v>0.3281752454947664</v>
      </c>
      <c r="N44" s="39">
        <f t="shared" si="9"/>
        <v>0.3319951662126457</v>
      </c>
      <c r="O44" s="39">
        <f>(O5/O6)</f>
        <v>0.33961078451246707</v>
      </c>
      <c r="P44" s="39">
        <f>(P5/P6)</f>
        <v>0.38015851325498773</v>
      </c>
    </row>
    <row r="45" spans="1:16" ht="15">
      <c r="A45" s="16" t="s">
        <v>2</v>
      </c>
      <c r="B45" s="38">
        <f aca="true" t="shared" si="10" ref="B45:O45">SUM(B43:B44)</f>
        <v>1</v>
      </c>
      <c r="C45" s="38">
        <f t="shared" si="10"/>
        <v>1</v>
      </c>
      <c r="D45" s="38">
        <f t="shared" si="10"/>
        <v>1</v>
      </c>
      <c r="E45" s="38">
        <f t="shared" si="10"/>
        <v>1</v>
      </c>
      <c r="F45" s="38">
        <f t="shared" si="10"/>
        <v>1</v>
      </c>
      <c r="G45" s="38">
        <f t="shared" si="10"/>
        <v>1</v>
      </c>
      <c r="H45" s="38">
        <f t="shared" si="10"/>
        <v>1</v>
      </c>
      <c r="I45" s="38">
        <f t="shared" si="10"/>
        <v>1</v>
      </c>
      <c r="J45" s="38">
        <f t="shared" si="10"/>
        <v>1</v>
      </c>
      <c r="K45" s="38">
        <f t="shared" si="10"/>
        <v>1</v>
      </c>
      <c r="L45" s="38">
        <f t="shared" si="10"/>
        <v>1</v>
      </c>
      <c r="M45" s="38">
        <f t="shared" si="10"/>
        <v>1</v>
      </c>
      <c r="N45" s="38">
        <f t="shared" si="10"/>
        <v>1</v>
      </c>
      <c r="O45" s="38">
        <f t="shared" si="10"/>
        <v>1</v>
      </c>
      <c r="P45" s="38">
        <f>SUM(P43:P44)</f>
        <v>1</v>
      </c>
    </row>
    <row r="46" spans="1:16" ht="15.75">
      <c r="A46" s="51" t="s">
        <v>7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</row>
    <row r="47" spans="1:16" ht="15">
      <c r="A47" s="16"/>
      <c r="B47" s="17">
        <v>1999</v>
      </c>
      <c r="C47" s="17">
        <v>2000</v>
      </c>
      <c r="D47" s="17">
        <v>2001</v>
      </c>
      <c r="E47" s="17">
        <v>2002</v>
      </c>
      <c r="F47" s="17">
        <v>2003</v>
      </c>
      <c r="G47" s="17">
        <v>2004</v>
      </c>
      <c r="H47" s="17">
        <v>2005</v>
      </c>
      <c r="I47" s="17">
        <v>2006</v>
      </c>
      <c r="J47" s="17">
        <v>2007</v>
      </c>
      <c r="K47" s="17">
        <v>2008</v>
      </c>
      <c r="L47" s="17">
        <v>2009</v>
      </c>
      <c r="M47" s="17">
        <v>2010</v>
      </c>
      <c r="N47" s="17">
        <v>2011</v>
      </c>
      <c r="O47" s="17">
        <v>2012</v>
      </c>
      <c r="P47" s="17">
        <v>2013</v>
      </c>
    </row>
    <row r="48" spans="1:16" ht="15">
      <c r="A48" s="20" t="s">
        <v>0</v>
      </c>
      <c r="B48" s="37">
        <f aca="true" t="shared" si="11" ref="B48:N48">(B21/B23)</f>
        <v>0.8821867735684817</v>
      </c>
      <c r="C48" s="37">
        <f t="shared" si="11"/>
        <v>0.8956318034544649</v>
      </c>
      <c r="D48" s="37">
        <f t="shared" si="11"/>
        <v>0.88318750606916</v>
      </c>
      <c r="E48" s="37">
        <f t="shared" si="11"/>
        <v>0.8794162489098586</v>
      </c>
      <c r="F48" s="37">
        <f t="shared" si="11"/>
        <v>0.8618105494719694</v>
      </c>
      <c r="G48" s="37">
        <f t="shared" si="11"/>
        <v>0.8870090982769905</v>
      </c>
      <c r="H48" s="37">
        <f t="shared" si="11"/>
        <v>0.8788934654775228</v>
      </c>
      <c r="I48" s="37">
        <f t="shared" si="11"/>
        <v>0.8684280894801812</v>
      </c>
      <c r="J48" s="37">
        <f t="shared" si="11"/>
        <v>0.847338350327849</v>
      </c>
      <c r="K48" s="37">
        <f t="shared" si="11"/>
        <v>0.8596726677577742</v>
      </c>
      <c r="L48" s="37">
        <f t="shared" si="11"/>
        <v>0.8546390699235884</v>
      </c>
      <c r="M48" s="37">
        <f t="shared" si="11"/>
        <v>0.8399598266122559</v>
      </c>
      <c r="N48" s="37">
        <f t="shared" si="11"/>
        <v>0.8302495506909048</v>
      </c>
      <c r="O48" s="37">
        <f>(O21/O23)</f>
        <v>0.8241684666043781</v>
      </c>
      <c r="P48" s="37">
        <f>(P21/P23)</f>
        <v>0.8185149100235662</v>
      </c>
    </row>
    <row r="49" spans="1:16" ht="15">
      <c r="A49" s="19" t="s">
        <v>1</v>
      </c>
      <c r="B49" s="39">
        <f aca="true" t="shared" si="12" ref="B49:N49">(B22/B23)</f>
        <v>0.11781322643151824</v>
      </c>
      <c r="C49" s="39">
        <f t="shared" si="12"/>
        <v>0.10436819654553507</v>
      </c>
      <c r="D49" s="39">
        <f t="shared" si="12"/>
        <v>0.11681249393084003</v>
      </c>
      <c r="E49" s="39">
        <f t="shared" si="12"/>
        <v>0.12058375109014136</v>
      </c>
      <c r="F49" s="39">
        <f t="shared" si="12"/>
        <v>0.13818945052803053</v>
      </c>
      <c r="G49" s="39">
        <f t="shared" si="12"/>
        <v>0.11299090172300952</v>
      </c>
      <c r="H49" s="39">
        <f t="shared" si="12"/>
        <v>0.1211065345224772</v>
      </c>
      <c r="I49" s="39">
        <f t="shared" si="12"/>
        <v>0.13157191051981876</v>
      </c>
      <c r="J49" s="39">
        <f t="shared" si="12"/>
        <v>0.15266164967215098</v>
      </c>
      <c r="K49" s="39">
        <f t="shared" si="12"/>
        <v>0.14032733224222585</v>
      </c>
      <c r="L49" s="39">
        <f t="shared" si="12"/>
        <v>0.14536093007641165</v>
      </c>
      <c r="M49" s="39">
        <f t="shared" si="12"/>
        <v>0.16004017338774412</v>
      </c>
      <c r="N49" s="39">
        <f t="shared" si="12"/>
        <v>0.1697504493090952</v>
      </c>
      <c r="O49" s="39">
        <f>(O22/O23)</f>
        <v>0.1758315333956219</v>
      </c>
      <c r="P49" s="39">
        <f>(P22/P23)</f>
        <v>0.18148508997643376</v>
      </c>
    </row>
    <row r="50" spans="1:16" ht="15">
      <c r="A50" s="16" t="s">
        <v>2</v>
      </c>
      <c r="B50" s="38">
        <f aca="true" t="shared" si="13" ref="B50:P50">SUM(B48:B49)</f>
        <v>1</v>
      </c>
      <c r="C50" s="38">
        <f t="shared" si="13"/>
        <v>1</v>
      </c>
      <c r="D50" s="38">
        <f t="shared" si="13"/>
        <v>1</v>
      </c>
      <c r="E50" s="38">
        <f t="shared" si="13"/>
        <v>1</v>
      </c>
      <c r="F50" s="38">
        <f t="shared" si="13"/>
        <v>1</v>
      </c>
      <c r="G50" s="38">
        <f t="shared" si="13"/>
        <v>1</v>
      </c>
      <c r="H50" s="38">
        <f t="shared" si="13"/>
        <v>1</v>
      </c>
      <c r="I50" s="38">
        <f t="shared" si="13"/>
        <v>1</v>
      </c>
      <c r="J50" s="38">
        <f t="shared" si="13"/>
        <v>1</v>
      </c>
      <c r="K50" s="38">
        <f t="shared" si="13"/>
        <v>1</v>
      </c>
      <c r="L50" s="38">
        <f t="shared" si="13"/>
        <v>1</v>
      </c>
      <c r="M50" s="38">
        <f t="shared" si="13"/>
        <v>1</v>
      </c>
      <c r="N50" s="38">
        <f t="shared" si="13"/>
        <v>1</v>
      </c>
      <c r="O50" s="38">
        <f t="shared" si="13"/>
        <v>1</v>
      </c>
      <c r="P50" s="38">
        <f t="shared" si="13"/>
        <v>1</v>
      </c>
    </row>
  </sheetData>
  <sheetProtection/>
  <mergeCells count="5">
    <mergeCell ref="A46:P46"/>
    <mergeCell ref="A2:P2"/>
    <mergeCell ref="A19:P19"/>
    <mergeCell ref="A36:P36"/>
    <mergeCell ref="A41:P4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2013-11-05T10:51:53Z</cp:lastPrinted>
  <dcterms:created xsi:type="dcterms:W3CDTF">2010-03-30T16:00:20Z</dcterms:created>
  <dcterms:modified xsi:type="dcterms:W3CDTF">2014-10-20T13:25:21Z</dcterms:modified>
  <cp:category/>
  <cp:version/>
  <cp:contentType/>
  <cp:contentStatus/>
</cp:coreProperties>
</file>